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2600" activeTab="1"/>
  </bookViews>
  <sheets>
    <sheet name="Прил. 3" sheetId="22" r:id="rId1"/>
    <sheet name="прил 4 финансы" sheetId="23" r:id="rId2"/>
  </sheets>
  <definedNames>
    <definedName name="_xlnm.Print_Titles" localSheetId="1">'прил 4 финансы'!$6:$8</definedName>
    <definedName name="_xlnm.Print_Titles" localSheetId="0">'Прил. 3'!$6:$8</definedName>
    <definedName name="_xlnm.Print_Area" localSheetId="1">'прил 4 финансы'!$A$1:$L$44</definedName>
    <definedName name="_xlnm.Print_Area" localSheetId="0">'Прил. 3'!$A$1:$N$17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5" i="22"/>
  <c r="M15"/>
  <c r="L15"/>
  <c r="K15"/>
  <c r="N13"/>
  <c r="M13"/>
  <c r="L13"/>
  <c r="K13"/>
  <c r="G30" i="23"/>
  <c r="G27" s="1"/>
  <c r="H30"/>
  <c r="H27" s="1"/>
  <c r="I30"/>
  <c r="I24" s="1"/>
  <c r="J30"/>
  <c r="J24" s="1"/>
  <c r="J21" s="1"/>
  <c r="K30"/>
  <c r="K24" s="1"/>
  <c r="K21" s="1"/>
  <c r="L30"/>
  <c r="L24" s="1"/>
  <c r="L21" s="1"/>
  <c r="K27"/>
  <c r="D30"/>
  <c r="D24" s="1"/>
  <c r="D21" s="1"/>
  <c r="O17" i="22"/>
  <c r="J15"/>
  <c r="J13" s="1"/>
  <c r="I15"/>
  <c r="I13" s="1"/>
  <c r="N11"/>
  <c r="N9" s="1"/>
  <c r="M11"/>
  <c r="M9" s="1"/>
  <c r="L11"/>
  <c r="L9" s="1"/>
  <c r="K11"/>
  <c r="K9" s="1"/>
  <c r="J11"/>
  <c r="I11"/>
  <c r="H15"/>
  <c r="D38" i="23"/>
  <c r="G35"/>
  <c r="H35"/>
  <c r="I35"/>
  <c r="J35"/>
  <c r="K35"/>
  <c r="L35"/>
  <c r="D35"/>
  <c r="G34"/>
  <c r="G11" s="1"/>
  <c r="H34"/>
  <c r="H11" s="1"/>
  <c r="I34"/>
  <c r="I11" s="1"/>
  <c r="J34"/>
  <c r="J11" s="1"/>
  <c r="K34"/>
  <c r="K11" s="1"/>
  <c r="L34"/>
  <c r="L11" s="1"/>
  <c r="D34"/>
  <c r="L38"/>
  <c r="K38"/>
  <c r="J38"/>
  <c r="I38"/>
  <c r="H38"/>
  <c r="G38"/>
  <c r="J27"/>
  <c r="I27"/>
  <c r="H11" i="22"/>
  <c r="O11"/>
  <c r="G14" i="23"/>
  <c r="H14"/>
  <c r="I14"/>
  <c r="J14"/>
  <c r="K14"/>
  <c r="L14"/>
  <c r="D14"/>
  <c r="G10"/>
  <c r="H10"/>
  <c r="I10"/>
  <c r="J10"/>
  <c r="K10"/>
  <c r="L10"/>
  <c r="D10"/>
  <c r="H15"/>
  <c r="D15"/>
  <c r="L27" l="1"/>
  <c r="H24"/>
  <c r="H21" s="1"/>
  <c r="J9" i="22"/>
  <c r="D27" i="23"/>
  <c r="M27" s="1"/>
  <c r="G24"/>
  <c r="G12" s="1"/>
  <c r="G9" s="1"/>
  <c r="I9" i="22"/>
  <c r="O15"/>
  <c r="K12" i="23"/>
  <c r="K9" s="1"/>
  <c r="G21"/>
  <c r="H13" i="22"/>
  <c r="O13" s="1"/>
  <c r="D12" i="23"/>
  <c r="D32"/>
  <c r="G32"/>
  <c r="K32"/>
  <c r="I32"/>
  <c r="I12"/>
  <c r="I9" s="1"/>
  <c r="I21"/>
  <c r="L12"/>
  <c r="L9" s="1"/>
  <c r="J12"/>
  <c r="J9" s="1"/>
  <c r="J32"/>
  <c r="L32"/>
  <c r="J15"/>
  <c r="L15"/>
  <c r="H32"/>
  <c r="K15"/>
  <c r="G15"/>
  <c r="I15"/>
  <c r="H12" l="1"/>
  <c r="H9" s="1"/>
  <c r="M21"/>
  <c r="H9" i="22"/>
  <c r="O9" s="1"/>
  <c r="M15" i="23"/>
  <c r="M38" l="1"/>
  <c r="M32"/>
  <c r="D11"/>
  <c r="D9" s="1"/>
  <c r="M9" s="1"/>
</calcChain>
</file>

<file path=xl/sharedStrings.xml><?xml version="1.0" encoding="utf-8"?>
<sst xmlns="http://schemas.openxmlformats.org/spreadsheetml/2006/main" count="134" uniqueCount="61">
  <si>
    <t>Подпрограмма 1</t>
  </si>
  <si>
    <t>Муниципальная программа</t>
  </si>
  <si>
    <t>ответственный исполнитель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</si>
  <si>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</si>
  <si>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</si>
  <si>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</si>
  <si>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</si>
  <si>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</si>
  <si>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</si>
  <si>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</si>
  <si>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всего, в том числе:</t>
  </si>
  <si>
    <t>Финансовое обеспечение реализации муниципальной программы</t>
  </si>
  <si>
    <t>Статус</t>
  </si>
  <si>
    <t>Подпрограмма 2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</si>
  <si>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</si>
  <si>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х</t>
  </si>
  <si>
    <t>иные источники</t>
  </si>
  <si>
    <t xml:space="preserve">средства, поступающие в бюджет из бюджетов поселений </t>
  </si>
  <si>
    <t xml:space="preserve">средства бюджет муниципального образования </t>
  </si>
  <si>
    <t xml:space="preserve">средства, поступающие в бюджет из бюджета Республики Карелия </t>
  </si>
  <si>
    <t xml:space="preserve">средства поступающие в бюджет из федерального бюджета </t>
  </si>
  <si>
    <t>всего</t>
  </si>
  <si>
    <t xml:space="preserve">Подпрограмма 3 </t>
  </si>
  <si>
    <t xml:space="preserve">Подпрограмма 2 </t>
  </si>
  <si>
    <t xml:space="preserve">Подпрограмма 1 </t>
  </si>
  <si>
    <t>Всего</t>
  </si>
  <si>
    <t>Оценка расходов
(тыс. руб.), по годам</t>
  </si>
  <si>
    <t>Источник ресурсного обеспечения</t>
  </si>
  <si>
    <t>Наименование муниципальной программы, подпрограммы,ведомственной программы, основного мероприятия, мероприятия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</si>
  <si>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</si>
  <si>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</si>
  <si>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</si>
  <si>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</si>
  <si>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</si>
  <si>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</si>
  <si>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</si>
  <si>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Предоставление межбюджетных трансфертов</t>
  </si>
  <si>
    <t>Основное мероприятие 2.1</t>
  </si>
  <si>
    <t>Основное мероприятие 3.1</t>
  </si>
  <si>
    <t xml:space="preserve">Эффективное выполнение полномочий органов местного самоуправления поселений, входящих в состав  Беломорского муниципального района </t>
  </si>
  <si>
    <t>Мероприятие</t>
  </si>
  <si>
    <t>0520174030</t>
  </si>
  <si>
    <t>05 0 00 00000</t>
  </si>
  <si>
    <t>05 1 00 00000</t>
  </si>
  <si>
    <t>05 2 00 00000</t>
  </si>
  <si>
    <t>05 2 01 00000</t>
  </si>
  <si>
    <t>Расходы бюджета (тыс. руб.),  по годам</t>
  </si>
  <si>
    <r>
      <t>«Эффективное управление муниципальными финансами на 2024-2030 годы на территории Беломорского муниципального округа   Республики Карелия</t>
    </r>
    <r>
      <rPr>
        <b/>
        <sz val="12"/>
        <rFont val="Calibri"/>
        <family val="2"/>
        <charset val="204"/>
      </rPr>
      <t>»</t>
    </r>
    <r>
      <rPr>
        <b/>
        <sz val="12"/>
        <rFont val="Times New Roman"/>
        <family val="1"/>
        <charset val="204"/>
      </rPr>
      <t xml:space="preserve">  </t>
    </r>
  </si>
  <si>
    <t>Совершенствование организации планирования и исполнения бюджета   Беломорского муниципального округа</t>
  </si>
  <si>
    <t>Управление муниципальным долгом Беломорского муниципального округа</t>
  </si>
  <si>
    <t xml:space="preserve"> Повышение эффективности управления муниципальным долгом Беломорского муниципального округа</t>
  </si>
  <si>
    <r>
      <t>«Эффективное управление муниципальными финансами на 2024-2030 годы на территории Беломорского муниципального округа Республики Карелия</t>
    </r>
    <r>
      <rPr>
        <b/>
        <sz val="12"/>
        <rFont val="Calibri"/>
        <family val="2"/>
        <charset val="204"/>
      </rPr>
      <t>»</t>
    </r>
    <r>
      <rPr>
        <b/>
        <sz val="12"/>
        <rFont val="Times New Roman"/>
        <family val="1"/>
        <charset val="204"/>
      </rPr>
      <t xml:space="preserve"> в разрезе всех источников финансирования</t>
    </r>
  </si>
  <si>
    <t xml:space="preserve"> Повышение эффективности управления муниципальным долгомБеломорского муниципального округа</t>
  </si>
  <si>
    <t>всего, в том числе:ответственный исполнитель</t>
  </si>
  <si>
    <t>Приложение  4</t>
  </si>
  <si>
    <t>Эффективное управление муниципальными финансами на 2024-2030 годы на территории Беломорского муниципального округа Республики Карелия</t>
  </si>
  <si>
    <t xml:space="preserve">Эффективное управление муниципальными финансами на 2024-2030 годы на территории Беломорского муниципального округа Республики Карелия
</t>
  </si>
  <si>
    <t>Процентные платежи по муниципальному долгу Беломорского муниципального округа</t>
  </si>
  <si>
    <t>».</t>
  </si>
  <si>
    <t>Приложение 3</t>
  </si>
  <si>
    <t>к постановлению администрации Беломорского муниципального округа от 30.12.2025 года № 000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</si>
</sst>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Calibri"/>
      <family val="2"/>
      <charset val="204"/>
    </font>
    <font>
      <b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 applyAlignment="1">
      <alignment vertical="top"/>
    </xf>
    <xf numFmtId="0" fontId="1" fillId="0" borderId="0" xfId="0" applyFont="1" applyFill="1"/>
    <xf numFmtId="0" fontId="2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0" xfId="0" applyFont="1" applyFill="1"/>
    <xf numFmtId="0" fontId="1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/>
    <xf numFmtId="0" fontId="1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164" fontId="2" fillId="0" borderId="0" xfId="0" applyNumberFormat="1" applyFont="1"/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0" borderId="0" xfId="0" applyFont="1" applyFill="1"/>
    <xf numFmtId="0" fontId="1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2" fontId="1" fillId="0" borderId="4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164" fontId="1" fillId="2" borderId="4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top"/>
    </xf>
    <xf numFmtId="164" fontId="1" fillId="0" borderId="7" xfId="0" applyNumberFormat="1" applyFont="1" applyFill="1" applyBorder="1" applyAlignment="1">
      <alignment horizontal="center" vertical="top"/>
    </xf>
    <xf numFmtId="164" fontId="1" fillId="0" borderId="8" xfId="0" applyNumberFormat="1" applyFont="1" applyFill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7" fillId="0" borderId="3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"/>
  <sheetViews>
    <sheetView view="pageBreakPreview" zoomScaleSheetLayoutView="100" workbookViewId="0">
      <selection activeCell="H2" sqref="H2"/>
    </sheetView>
  </sheetViews>
  <sheetFormatPr defaultColWidth="7.5703125" defaultRowHeight="12.75"/>
  <cols>
    <col min="1" max="1" width="16.42578125" style="4" customWidth="1"/>
    <col min="2" max="2" width="31.28515625" style="4" customWidth="1"/>
    <col min="3" max="3" width="18.5703125" style="4" customWidth="1"/>
    <col min="4" max="4" width="6.28515625" style="4" bestFit="1" customWidth="1"/>
    <col min="5" max="5" width="6.140625" style="4" customWidth="1"/>
    <col min="6" max="6" width="14.85546875" style="4" customWidth="1"/>
    <col min="7" max="7" width="6.42578125" style="4" customWidth="1"/>
    <col min="8" max="8" width="11" style="9" customWidth="1"/>
    <col min="9" max="13" width="11" style="4" customWidth="1"/>
    <col min="14" max="14" width="13.42578125" style="4" customWidth="1"/>
    <col min="15" max="15" width="15" style="1" customWidth="1"/>
    <col min="16" max="16384" width="7.5703125" style="1"/>
  </cols>
  <sheetData>
    <row r="1" spans="1:15" ht="18.75" customHeight="1">
      <c r="M1" s="41"/>
      <c r="N1" s="41" t="s">
        <v>59</v>
      </c>
    </row>
    <row r="2" spans="1:15" ht="20.25" customHeight="1">
      <c r="H2" s="9" t="s">
        <v>60</v>
      </c>
      <c r="I2" s="9"/>
      <c r="J2" s="9"/>
      <c r="K2" s="9"/>
      <c r="L2" s="9"/>
      <c r="M2" s="9"/>
      <c r="N2" s="9"/>
    </row>
    <row r="3" spans="1:15" ht="20.25" customHeight="1">
      <c r="I3" s="9"/>
      <c r="J3" s="9"/>
      <c r="K3" s="9"/>
      <c r="L3" s="9"/>
      <c r="M3" s="9"/>
      <c r="N3" s="9"/>
    </row>
    <row r="4" spans="1:15" s="2" customFormat="1" ht="24" customHeight="1">
      <c r="A4" s="57" t="s">
        <v>11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5" s="2" customFormat="1" ht="27" customHeight="1">
      <c r="A5" s="56" t="s">
        <v>47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</row>
    <row r="6" spans="1:15" s="2" customFormat="1" ht="51" customHeight="1">
      <c r="A6" s="47" t="s">
        <v>12</v>
      </c>
      <c r="B6" s="47" t="s">
        <v>14</v>
      </c>
      <c r="C6" s="47" t="s">
        <v>9</v>
      </c>
      <c r="D6" s="47" t="s">
        <v>8</v>
      </c>
      <c r="E6" s="47"/>
      <c r="F6" s="47"/>
      <c r="G6" s="47"/>
      <c r="H6" s="60" t="s">
        <v>46</v>
      </c>
      <c r="I6" s="61"/>
      <c r="J6" s="61"/>
      <c r="K6" s="61"/>
      <c r="L6" s="61"/>
      <c r="M6" s="61"/>
      <c r="N6" s="62"/>
    </row>
    <row r="7" spans="1:15" s="2" customFormat="1" ht="44.25" customHeight="1">
      <c r="A7" s="58"/>
      <c r="B7" s="47"/>
      <c r="C7" s="47"/>
      <c r="D7" s="11" t="s">
        <v>7</v>
      </c>
      <c r="E7" s="11" t="s">
        <v>6</v>
      </c>
      <c r="F7" s="11" t="s">
        <v>5</v>
      </c>
      <c r="G7" s="11" t="s">
        <v>4</v>
      </c>
      <c r="H7" s="21" t="s">
        <v>29</v>
      </c>
      <c r="I7" s="21" t="s">
        <v>30</v>
      </c>
      <c r="J7" s="21" t="s">
        <v>31</v>
      </c>
      <c r="K7" s="21" t="s">
        <v>32</v>
      </c>
      <c r="L7" s="21" t="s">
        <v>33</v>
      </c>
      <c r="M7" s="21" t="s">
        <v>34</v>
      </c>
      <c r="N7" s="21" t="s">
        <v>35</v>
      </c>
    </row>
    <row r="8" spans="1:15" s="2" customFormat="1" ht="10.5" customHeight="1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8">
        <v>8</v>
      </c>
      <c r="I8" s="7">
        <v>9</v>
      </c>
      <c r="J8" s="7">
        <v>10</v>
      </c>
      <c r="K8" s="7">
        <v>11</v>
      </c>
      <c r="L8" s="12">
        <v>12</v>
      </c>
      <c r="M8" s="12">
        <v>13</v>
      </c>
      <c r="N8" s="7">
        <v>14</v>
      </c>
    </row>
    <row r="9" spans="1:15" s="3" customFormat="1" ht="15" customHeight="1">
      <c r="A9" s="55" t="s">
        <v>1</v>
      </c>
      <c r="B9" s="49" t="s">
        <v>56</v>
      </c>
      <c r="C9" s="6" t="s">
        <v>10</v>
      </c>
      <c r="D9" s="10" t="s">
        <v>15</v>
      </c>
      <c r="E9" s="10" t="s">
        <v>15</v>
      </c>
      <c r="F9" s="48" t="s">
        <v>42</v>
      </c>
      <c r="G9" s="10" t="s">
        <v>15</v>
      </c>
      <c r="H9" s="46">
        <f>H11+H13</f>
        <v>17354.900000000001</v>
      </c>
      <c r="I9" s="46">
        <f t="shared" ref="I9:N9" si="0">I11+I13</f>
        <v>36843.9</v>
      </c>
      <c r="J9" s="46">
        <f t="shared" si="0"/>
        <v>43746</v>
      </c>
      <c r="K9" s="46">
        <f t="shared" si="0"/>
        <v>36000</v>
      </c>
      <c r="L9" s="46">
        <f t="shared" si="0"/>
        <v>24060</v>
      </c>
      <c r="M9" s="46">
        <f t="shared" si="0"/>
        <v>24060</v>
      </c>
      <c r="N9" s="46">
        <f t="shared" si="0"/>
        <v>24060</v>
      </c>
      <c r="O9" s="22">
        <f>SUM(H9:N9)</f>
        <v>206124.79999999999</v>
      </c>
    </row>
    <row r="10" spans="1:15" s="3" customFormat="1" ht="61.5" customHeight="1">
      <c r="A10" s="55"/>
      <c r="B10" s="50"/>
      <c r="C10" s="6" t="s">
        <v>3</v>
      </c>
      <c r="D10" s="10" t="s">
        <v>15</v>
      </c>
      <c r="E10" s="10" t="s">
        <v>15</v>
      </c>
      <c r="F10" s="45"/>
      <c r="G10" s="10" t="s">
        <v>15</v>
      </c>
      <c r="H10" s="45"/>
      <c r="I10" s="45"/>
      <c r="J10" s="45"/>
      <c r="K10" s="45"/>
      <c r="L10" s="45"/>
      <c r="M10" s="45"/>
      <c r="N10" s="45"/>
    </row>
    <row r="11" spans="1:15" s="23" customFormat="1" ht="15">
      <c r="A11" s="59" t="s">
        <v>0</v>
      </c>
      <c r="B11" s="55" t="s">
        <v>48</v>
      </c>
      <c r="C11" s="6" t="s">
        <v>10</v>
      </c>
      <c r="D11" s="10" t="s">
        <v>15</v>
      </c>
      <c r="E11" s="10" t="s">
        <v>15</v>
      </c>
      <c r="F11" s="48" t="s">
        <v>43</v>
      </c>
      <c r="G11" s="10" t="s">
        <v>15</v>
      </c>
      <c r="H11" s="44">
        <f t="shared" ref="H11:N11" si="1">H12</f>
        <v>0</v>
      </c>
      <c r="I11" s="44">
        <f t="shared" si="1"/>
        <v>0</v>
      </c>
      <c r="J11" s="44">
        <f t="shared" si="1"/>
        <v>0</v>
      </c>
      <c r="K11" s="44">
        <f t="shared" si="1"/>
        <v>0</v>
      </c>
      <c r="L11" s="44">
        <f t="shared" si="1"/>
        <v>0</v>
      </c>
      <c r="M11" s="44">
        <f t="shared" si="1"/>
        <v>0</v>
      </c>
      <c r="N11" s="44">
        <f t="shared" si="1"/>
        <v>0</v>
      </c>
      <c r="O11" s="22">
        <f>SUM(H12:N12)</f>
        <v>0</v>
      </c>
    </row>
    <row r="12" spans="1:15" s="23" customFormat="1" ht="38.25" customHeight="1">
      <c r="A12" s="59"/>
      <c r="B12" s="55"/>
      <c r="C12" s="6" t="s">
        <v>2</v>
      </c>
      <c r="D12" s="10" t="s">
        <v>15</v>
      </c>
      <c r="E12" s="10" t="s">
        <v>15</v>
      </c>
      <c r="F12" s="45"/>
      <c r="G12" s="10" t="s">
        <v>15</v>
      </c>
      <c r="H12" s="45"/>
      <c r="I12" s="45"/>
      <c r="J12" s="45"/>
      <c r="K12" s="45"/>
      <c r="L12" s="45"/>
      <c r="M12" s="45"/>
      <c r="N12" s="45"/>
    </row>
    <row r="13" spans="1:15" s="23" customFormat="1" ht="15">
      <c r="A13" s="59" t="s">
        <v>13</v>
      </c>
      <c r="B13" s="55" t="s">
        <v>49</v>
      </c>
      <c r="C13" s="6" t="s">
        <v>10</v>
      </c>
      <c r="D13" s="10" t="s">
        <v>15</v>
      </c>
      <c r="E13" s="10" t="s">
        <v>15</v>
      </c>
      <c r="F13" s="48" t="s">
        <v>44</v>
      </c>
      <c r="G13" s="10" t="s">
        <v>15</v>
      </c>
      <c r="H13" s="44">
        <f t="shared" ref="H13:N13" si="2">H15</f>
        <v>17354.900000000001</v>
      </c>
      <c r="I13" s="44">
        <f t="shared" si="2"/>
        <v>36843.9</v>
      </c>
      <c r="J13" s="44">
        <f t="shared" si="2"/>
        <v>43746</v>
      </c>
      <c r="K13" s="44">
        <f t="shared" si="2"/>
        <v>36000</v>
      </c>
      <c r="L13" s="44">
        <f t="shared" si="2"/>
        <v>24060</v>
      </c>
      <c r="M13" s="44">
        <f t="shared" si="2"/>
        <v>24060</v>
      </c>
      <c r="N13" s="44">
        <f t="shared" si="2"/>
        <v>24060</v>
      </c>
      <c r="O13" s="22">
        <f>SUM(H13:N13)</f>
        <v>206124.79999999999</v>
      </c>
    </row>
    <row r="14" spans="1:15" s="24" customFormat="1" ht="39" customHeight="1">
      <c r="A14" s="59"/>
      <c r="B14" s="55"/>
      <c r="C14" s="6" t="s">
        <v>3</v>
      </c>
      <c r="D14" s="10" t="s">
        <v>15</v>
      </c>
      <c r="E14" s="10" t="s">
        <v>15</v>
      </c>
      <c r="F14" s="45"/>
      <c r="G14" s="10" t="s">
        <v>15</v>
      </c>
      <c r="H14" s="45"/>
      <c r="I14" s="45"/>
      <c r="J14" s="45"/>
      <c r="K14" s="45"/>
      <c r="L14" s="45"/>
      <c r="M14" s="45"/>
      <c r="N14" s="45"/>
    </row>
    <row r="15" spans="1:15" s="23" customFormat="1" ht="15" customHeight="1">
      <c r="A15" s="51" t="s">
        <v>37</v>
      </c>
      <c r="B15" s="49" t="s">
        <v>50</v>
      </c>
      <c r="C15" s="6" t="s">
        <v>10</v>
      </c>
      <c r="D15" s="32" t="s">
        <v>15</v>
      </c>
      <c r="E15" s="32" t="s">
        <v>15</v>
      </c>
      <c r="F15" s="48" t="s">
        <v>45</v>
      </c>
      <c r="G15" s="32" t="s">
        <v>15</v>
      </c>
      <c r="H15" s="44">
        <f>H17</f>
        <v>17354.900000000001</v>
      </c>
      <c r="I15" s="44">
        <f t="shared" ref="I15:J15" si="3">I17</f>
        <v>36843.9</v>
      </c>
      <c r="J15" s="44">
        <f t="shared" si="3"/>
        <v>43746</v>
      </c>
      <c r="K15" s="44">
        <f>K17</f>
        <v>36000</v>
      </c>
      <c r="L15" s="44">
        <f>L17</f>
        <v>24060</v>
      </c>
      <c r="M15" s="44">
        <f>M17</f>
        <v>24060</v>
      </c>
      <c r="N15" s="44">
        <f>N17</f>
        <v>24060</v>
      </c>
      <c r="O15" s="22">
        <f>SUM(H15:N15)</f>
        <v>206124.79999999999</v>
      </c>
    </row>
    <row r="16" spans="1:15" s="23" customFormat="1" ht="54.75" customHeight="1">
      <c r="A16" s="52"/>
      <c r="B16" s="50"/>
      <c r="C16" s="6" t="s">
        <v>2</v>
      </c>
      <c r="D16" s="32" t="s">
        <v>15</v>
      </c>
      <c r="E16" s="32" t="s">
        <v>15</v>
      </c>
      <c r="F16" s="45"/>
      <c r="G16" s="32" t="s">
        <v>15</v>
      </c>
      <c r="H16" s="45"/>
      <c r="I16" s="45"/>
      <c r="J16" s="45"/>
      <c r="K16" s="45"/>
      <c r="L16" s="45"/>
      <c r="M16" s="45"/>
      <c r="N16" s="45"/>
    </row>
    <row r="17" spans="1:15" s="23" customFormat="1" ht="62.25" customHeight="1">
      <c r="A17" s="33" t="s">
        <v>40</v>
      </c>
      <c r="B17" s="40" t="s">
        <v>57</v>
      </c>
      <c r="C17" s="6" t="s">
        <v>53</v>
      </c>
      <c r="D17" s="32" t="s">
        <v>15</v>
      </c>
      <c r="E17" s="32" t="s">
        <v>15</v>
      </c>
      <c r="F17" s="35" t="s">
        <v>41</v>
      </c>
      <c r="G17" s="32" t="s">
        <v>15</v>
      </c>
      <c r="H17" s="34">
        <v>17354.900000000001</v>
      </c>
      <c r="I17" s="34">
        <v>36843.9</v>
      </c>
      <c r="J17" s="34">
        <v>43746</v>
      </c>
      <c r="K17" s="34">
        <v>36000</v>
      </c>
      <c r="L17" s="34">
        <v>24060</v>
      </c>
      <c r="M17" s="34">
        <v>24060</v>
      </c>
      <c r="N17" s="34">
        <v>24060</v>
      </c>
      <c r="O17" s="22">
        <f>SUM(H17:N17)</f>
        <v>206124.79999999999</v>
      </c>
    </row>
    <row r="18" spans="1:15" s="24" customFormat="1">
      <c r="A18" s="27"/>
      <c r="B18" s="28"/>
      <c r="C18" s="29"/>
      <c r="D18" s="27"/>
      <c r="E18" s="27"/>
      <c r="F18" s="30"/>
      <c r="G18" s="27"/>
      <c r="H18" s="31"/>
      <c r="I18" s="31"/>
      <c r="J18" s="31"/>
      <c r="K18" s="31"/>
      <c r="L18" s="31"/>
      <c r="M18" s="31"/>
      <c r="N18" s="31"/>
    </row>
  </sheetData>
  <mergeCells count="47">
    <mergeCell ref="B15:B16"/>
    <mergeCell ref="A15:A16"/>
    <mergeCell ref="C6:C7"/>
    <mergeCell ref="B13:B14"/>
    <mergeCell ref="A5:N5"/>
    <mergeCell ref="A4:N4"/>
    <mergeCell ref="A6:A7"/>
    <mergeCell ref="A13:A14"/>
    <mergeCell ref="A9:A10"/>
    <mergeCell ref="A11:A12"/>
    <mergeCell ref="B9:B10"/>
    <mergeCell ref="B11:B12"/>
    <mergeCell ref="B6:B7"/>
    <mergeCell ref="H6:N6"/>
    <mergeCell ref="F15:F16"/>
    <mergeCell ref="F13:F14"/>
    <mergeCell ref="F11:F12"/>
    <mergeCell ref="F9:F10"/>
    <mergeCell ref="I13:I14"/>
    <mergeCell ref="H11:H12"/>
    <mergeCell ref="I11:I12"/>
    <mergeCell ref="H15:H16"/>
    <mergeCell ref="H13:H14"/>
    <mergeCell ref="D6:G6"/>
    <mergeCell ref="J9:J10"/>
    <mergeCell ref="K9:K10"/>
    <mergeCell ref="L9:L10"/>
    <mergeCell ref="M9:M10"/>
    <mergeCell ref="H9:H10"/>
    <mergeCell ref="I9:I10"/>
    <mergeCell ref="N9:N10"/>
    <mergeCell ref="K11:K12"/>
    <mergeCell ref="L11:L12"/>
    <mergeCell ref="M11:M12"/>
    <mergeCell ref="N11:N12"/>
    <mergeCell ref="J11:J12"/>
    <mergeCell ref="N13:N14"/>
    <mergeCell ref="I15:I16"/>
    <mergeCell ref="J15:J16"/>
    <mergeCell ref="K15:K16"/>
    <mergeCell ref="L15:L16"/>
    <mergeCell ref="M15:M16"/>
    <mergeCell ref="N15:N16"/>
    <mergeCell ref="J13:J14"/>
    <mergeCell ref="K13:K14"/>
    <mergeCell ref="L13:L14"/>
    <mergeCell ref="M13:M14"/>
  </mergeCells>
  <pageMargins left="0.78740157480314965" right="0.39370078740157483" top="0.39370078740157483" bottom="0.31496062992125984" header="0.59055118110236227" footer="0.39370078740157483"/>
  <pageSetup paperSize="9" scale="68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4"/>
  <sheetViews>
    <sheetView tabSelected="1" view="pageBreakPreview" zoomScaleSheetLayoutView="100" workbookViewId="0">
      <selection activeCell="H2" sqref="H2:L2"/>
    </sheetView>
  </sheetViews>
  <sheetFormatPr defaultColWidth="7.5703125" defaultRowHeight="15.75"/>
  <cols>
    <col min="1" max="1" width="17.42578125" style="5" customWidth="1"/>
    <col min="2" max="2" width="26" style="5" customWidth="1"/>
    <col min="3" max="3" width="40" style="5" customWidth="1"/>
    <col min="4" max="4" width="5.140625" style="5" customWidth="1"/>
    <col min="5" max="5" width="3" style="5" customWidth="1"/>
    <col min="6" max="6" width="2.140625" style="5" customWidth="1"/>
    <col min="7" max="7" width="9.42578125" style="5" customWidth="1"/>
    <col min="8" max="9" width="10.85546875" style="5" customWidth="1"/>
    <col min="10" max="12" width="9.42578125" style="15" customWidth="1"/>
    <col min="13" max="13" width="10.140625" style="14" bestFit="1" customWidth="1"/>
    <col min="14" max="16384" width="7.5703125" style="14"/>
  </cols>
  <sheetData>
    <row r="1" spans="1:16" ht="14.25" customHeight="1">
      <c r="C1" s="20"/>
      <c r="D1" s="13"/>
      <c r="E1" s="13"/>
      <c r="F1" s="25"/>
      <c r="G1" s="25"/>
      <c r="H1" s="25"/>
      <c r="I1" s="26"/>
      <c r="J1" s="25"/>
      <c r="K1" s="54" t="s">
        <v>54</v>
      </c>
      <c r="L1" s="54"/>
    </row>
    <row r="2" spans="1:16" ht="39" customHeight="1">
      <c r="C2" s="20"/>
      <c r="D2" s="43"/>
      <c r="E2" s="43"/>
      <c r="F2" s="25"/>
      <c r="G2" s="25"/>
      <c r="H2" s="53" t="s">
        <v>60</v>
      </c>
      <c r="I2" s="53"/>
      <c r="J2" s="53"/>
      <c r="K2" s="53"/>
      <c r="L2" s="53"/>
    </row>
    <row r="3" spans="1:16" ht="14.25" customHeight="1">
      <c r="C3" s="20"/>
      <c r="D3" s="43"/>
      <c r="E3" s="43"/>
      <c r="F3" s="25"/>
      <c r="G3" s="25"/>
      <c r="H3" s="25"/>
      <c r="I3" s="26"/>
      <c r="J3" s="25"/>
      <c r="K3" s="43"/>
      <c r="L3" s="43"/>
    </row>
    <row r="4" spans="1:16" ht="25.5" customHeight="1">
      <c r="A4" s="57" t="s">
        <v>11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ht="39" customHeight="1">
      <c r="A5" s="56" t="s">
        <v>51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</row>
    <row r="6" spans="1:16" ht="33" customHeight="1">
      <c r="A6" s="79" t="s">
        <v>12</v>
      </c>
      <c r="B6" s="79" t="s">
        <v>28</v>
      </c>
      <c r="C6" s="79" t="s">
        <v>27</v>
      </c>
      <c r="D6" s="47" t="s">
        <v>26</v>
      </c>
      <c r="E6" s="47"/>
      <c r="F6" s="47"/>
      <c r="G6" s="47"/>
      <c r="H6" s="47"/>
      <c r="I6" s="47"/>
      <c r="J6" s="47"/>
      <c r="K6" s="47"/>
      <c r="L6" s="47"/>
    </row>
    <row r="7" spans="1:16" ht="45" customHeight="1">
      <c r="A7" s="80"/>
      <c r="B7" s="88"/>
      <c r="C7" s="80"/>
      <c r="D7" s="60" t="s">
        <v>29</v>
      </c>
      <c r="E7" s="83"/>
      <c r="F7" s="84"/>
      <c r="G7" s="21" t="s">
        <v>30</v>
      </c>
      <c r="H7" s="21" t="s">
        <v>31</v>
      </c>
      <c r="I7" s="21" t="s">
        <v>32</v>
      </c>
      <c r="J7" s="21" t="s">
        <v>33</v>
      </c>
      <c r="K7" s="21" t="s">
        <v>34</v>
      </c>
      <c r="L7" s="21" t="s">
        <v>35</v>
      </c>
    </row>
    <row r="8" spans="1:16" ht="11.25" customHeight="1">
      <c r="A8" s="12">
        <v>1</v>
      </c>
      <c r="B8" s="12">
        <v>2</v>
      </c>
      <c r="C8" s="12">
        <v>3</v>
      </c>
      <c r="D8" s="85">
        <v>4</v>
      </c>
      <c r="E8" s="86"/>
      <c r="F8" s="87"/>
      <c r="G8" s="12">
        <v>5</v>
      </c>
      <c r="H8" s="12">
        <v>6</v>
      </c>
      <c r="I8" s="12">
        <v>7</v>
      </c>
      <c r="J8" s="12">
        <v>8</v>
      </c>
      <c r="K8" s="12">
        <v>9</v>
      </c>
      <c r="L8" s="12">
        <v>10</v>
      </c>
    </row>
    <row r="9" spans="1:16" ht="17.45" customHeight="1">
      <c r="A9" s="74" t="s">
        <v>1</v>
      </c>
      <c r="B9" s="74" t="s">
        <v>55</v>
      </c>
      <c r="C9" s="17" t="s">
        <v>25</v>
      </c>
      <c r="D9" s="63">
        <f>SUM(D10:D14)</f>
        <v>17354.900000000001</v>
      </c>
      <c r="E9" s="66"/>
      <c r="F9" s="67"/>
      <c r="G9" s="36">
        <f t="shared" ref="G9:K9" si="0">SUM(G10:G14)</f>
        <v>36843.9</v>
      </c>
      <c r="H9" s="36">
        <f t="shared" si="0"/>
        <v>43746</v>
      </c>
      <c r="I9" s="36">
        <f t="shared" si="0"/>
        <v>36000</v>
      </c>
      <c r="J9" s="36">
        <f t="shared" si="0"/>
        <v>24060</v>
      </c>
      <c r="K9" s="36">
        <f t="shared" si="0"/>
        <v>24060</v>
      </c>
      <c r="L9" s="36">
        <f t="shared" ref="L9" si="1">SUM(L10:L14)</f>
        <v>24060</v>
      </c>
      <c r="M9" s="19">
        <f>SUM(D9:L9)</f>
        <v>206124.79999999999</v>
      </c>
    </row>
    <row r="10" spans="1:16" ht="24.75" customHeight="1">
      <c r="A10" s="75"/>
      <c r="B10" s="75"/>
      <c r="C10" s="17" t="s">
        <v>20</v>
      </c>
      <c r="D10" s="63">
        <f>D16+D22+D33</f>
        <v>0</v>
      </c>
      <c r="E10" s="66"/>
      <c r="F10" s="67"/>
      <c r="G10" s="36">
        <f t="shared" ref="G10:L12" si="2">G16+G22+G33</f>
        <v>0</v>
      </c>
      <c r="H10" s="36">
        <f t="shared" si="2"/>
        <v>0</v>
      </c>
      <c r="I10" s="36">
        <f t="shared" si="2"/>
        <v>0</v>
      </c>
      <c r="J10" s="36">
        <f t="shared" si="2"/>
        <v>0</v>
      </c>
      <c r="K10" s="36">
        <f t="shared" si="2"/>
        <v>0</v>
      </c>
      <c r="L10" s="36">
        <f t="shared" si="2"/>
        <v>0</v>
      </c>
    </row>
    <row r="11" spans="1:16" ht="26.25" customHeight="1">
      <c r="A11" s="75"/>
      <c r="B11" s="75"/>
      <c r="C11" s="17" t="s">
        <v>19</v>
      </c>
      <c r="D11" s="63">
        <f>D17+D23+D34</f>
        <v>0</v>
      </c>
      <c r="E11" s="66"/>
      <c r="F11" s="67"/>
      <c r="G11" s="36">
        <f t="shared" si="2"/>
        <v>0</v>
      </c>
      <c r="H11" s="36">
        <f t="shared" si="2"/>
        <v>0</v>
      </c>
      <c r="I11" s="36">
        <f t="shared" si="2"/>
        <v>0</v>
      </c>
      <c r="J11" s="36">
        <f t="shared" si="2"/>
        <v>0</v>
      </c>
      <c r="K11" s="36">
        <f t="shared" si="2"/>
        <v>0</v>
      </c>
      <c r="L11" s="36">
        <f t="shared" si="2"/>
        <v>0</v>
      </c>
    </row>
    <row r="12" spans="1:16" ht="18" customHeight="1">
      <c r="A12" s="75"/>
      <c r="B12" s="75"/>
      <c r="C12" s="17" t="s">
        <v>18</v>
      </c>
      <c r="D12" s="63">
        <f>D18+D24+D35</f>
        <v>17354.900000000001</v>
      </c>
      <c r="E12" s="66"/>
      <c r="F12" s="67"/>
      <c r="G12" s="36">
        <f t="shared" si="2"/>
        <v>36843.9</v>
      </c>
      <c r="H12" s="36">
        <f t="shared" si="2"/>
        <v>43746</v>
      </c>
      <c r="I12" s="36">
        <f t="shared" si="2"/>
        <v>36000</v>
      </c>
      <c r="J12" s="36">
        <f t="shared" si="2"/>
        <v>24060</v>
      </c>
      <c r="K12" s="36">
        <f t="shared" si="2"/>
        <v>24060</v>
      </c>
      <c r="L12" s="36">
        <f t="shared" si="2"/>
        <v>24060</v>
      </c>
    </row>
    <row r="13" spans="1:16" ht="25.5" hidden="1" customHeight="1">
      <c r="A13" s="75"/>
      <c r="B13" s="75"/>
      <c r="C13" s="17" t="s">
        <v>17</v>
      </c>
      <c r="D13" s="63">
        <v>0</v>
      </c>
      <c r="E13" s="66"/>
      <c r="F13" s="67"/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</row>
    <row r="14" spans="1:16" ht="21" customHeight="1">
      <c r="A14" s="76"/>
      <c r="B14" s="76"/>
      <c r="C14" s="17" t="s">
        <v>16</v>
      </c>
      <c r="D14" s="63">
        <f>D20+D26+D37</f>
        <v>0</v>
      </c>
      <c r="E14" s="66"/>
      <c r="F14" s="67"/>
      <c r="G14" s="36">
        <f t="shared" ref="G14:L14" si="3">G20+G26+G37</f>
        <v>0</v>
      </c>
      <c r="H14" s="36">
        <f t="shared" si="3"/>
        <v>0</v>
      </c>
      <c r="I14" s="36">
        <f t="shared" si="3"/>
        <v>0</v>
      </c>
      <c r="J14" s="36">
        <f t="shared" si="3"/>
        <v>0</v>
      </c>
      <c r="K14" s="36">
        <f t="shared" si="3"/>
        <v>0</v>
      </c>
      <c r="L14" s="36">
        <f t="shared" si="3"/>
        <v>0</v>
      </c>
    </row>
    <row r="15" spans="1:16" ht="20.25" customHeight="1">
      <c r="A15" s="74" t="s">
        <v>24</v>
      </c>
      <c r="B15" s="74" t="s">
        <v>48</v>
      </c>
      <c r="C15" s="17" t="s">
        <v>21</v>
      </c>
      <c r="D15" s="63">
        <f>SUM(D16:D20)</f>
        <v>0</v>
      </c>
      <c r="E15" s="66"/>
      <c r="F15" s="67"/>
      <c r="G15" s="36">
        <f t="shared" ref="G15:L15" si="4">SUM(G16:G20)</f>
        <v>0</v>
      </c>
      <c r="H15" s="36">
        <f t="shared" si="4"/>
        <v>0</v>
      </c>
      <c r="I15" s="36">
        <f t="shared" si="4"/>
        <v>0</v>
      </c>
      <c r="J15" s="36">
        <f t="shared" si="4"/>
        <v>0</v>
      </c>
      <c r="K15" s="36">
        <f t="shared" si="4"/>
        <v>0</v>
      </c>
      <c r="L15" s="36">
        <f t="shared" si="4"/>
        <v>0</v>
      </c>
      <c r="M15" s="19">
        <f>SUM(D15:L15)</f>
        <v>0</v>
      </c>
    </row>
    <row r="16" spans="1:16" ht="28.5" customHeight="1">
      <c r="A16" s="75"/>
      <c r="B16" s="75"/>
      <c r="C16" s="17" t="s">
        <v>20</v>
      </c>
      <c r="D16" s="63">
        <v>0</v>
      </c>
      <c r="E16" s="64"/>
      <c r="F16" s="65"/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</row>
    <row r="17" spans="1:13" ht="26.25" customHeight="1">
      <c r="A17" s="75"/>
      <c r="B17" s="77"/>
      <c r="C17" s="17" t="s">
        <v>19</v>
      </c>
      <c r="D17" s="63">
        <v>0</v>
      </c>
      <c r="E17" s="64"/>
      <c r="F17" s="65"/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</row>
    <row r="18" spans="1:13" ht="21.75" customHeight="1">
      <c r="A18" s="75"/>
      <c r="B18" s="77"/>
      <c r="C18" s="17" t="s">
        <v>18</v>
      </c>
      <c r="D18" s="63">
        <v>0</v>
      </c>
      <c r="E18" s="64"/>
      <c r="F18" s="65"/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</row>
    <row r="19" spans="1:13" ht="25.5" hidden="1" customHeight="1">
      <c r="A19" s="75"/>
      <c r="B19" s="77"/>
      <c r="C19" s="17" t="s">
        <v>17</v>
      </c>
      <c r="D19" s="63"/>
      <c r="E19" s="64"/>
      <c r="F19" s="65"/>
      <c r="G19" s="36"/>
      <c r="H19" s="36"/>
      <c r="I19" s="36"/>
      <c r="J19" s="36"/>
      <c r="K19" s="36"/>
      <c r="L19" s="36"/>
    </row>
    <row r="20" spans="1:13" ht="24" customHeight="1">
      <c r="A20" s="76"/>
      <c r="B20" s="78"/>
      <c r="C20" s="17" t="s">
        <v>16</v>
      </c>
      <c r="D20" s="63">
        <v>0</v>
      </c>
      <c r="E20" s="64"/>
      <c r="F20" s="65"/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</row>
    <row r="21" spans="1:13" ht="20.25" customHeight="1">
      <c r="A21" s="74" t="s">
        <v>23</v>
      </c>
      <c r="B21" s="74" t="s">
        <v>49</v>
      </c>
      <c r="C21" s="17" t="s">
        <v>21</v>
      </c>
      <c r="D21" s="63">
        <f>SUM(D22:D26)</f>
        <v>17354.900000000001</v>
      </c>
      <c r="E21" s="66"/>
      <c r="F21" s="67"/>
      <c r="G21" s="36">
        <f t="shared" ref="G21:L21" si="5">SUM(G22:G26)</f>
        <v>36843.9</v>
      </c>
      <c r="H21" s="36">
        <f t="shared" si="5"/>
        <v>43746</v>
      </c>
      <c r="I21" s="36">
        <f t="shared" si="5"/>
        <v>36000</v>
      </c>
      <c r="J21" s="36">
        <f t="shared" si="5"/>
        <v>24060</v>
      </c>
      <c r="K21" s="36">
        <f t="shared" si="5"/>
        <v>24060</v>
      </c>
      <c r="L21" s="36">
        <f t="shared" si="5"/>
        <v>24060</v>
      </c>
      <c r="M21" s="19">
        <f>SUM(D21:L21)</f>
        <v>206124.79999999999</v>
      </c>
    </row>
    <row r="22" spans="1:13" ht="25.5">
      <c r="A22" s="75"/>
      <c r="B22" s="75"/>
      <c r="C22" s="17" t="s">
        <v>20</v>
      </c>
      <c r="D22" s="71">
        <v>0</v>
      </c>
      <c r="E22" s="72"/>
      <c r="F22" s="73"/>
      <c r="G22" s="37">
        <v>0</v>
      </c>
      <c r="H22" s="37">
        <v>0</v>
      </c>
      <c r="I22" s="38">
        <v>0</v>
      </c>
      <c r="J22" s="38">
        <v>0</v>
      </c>
      <c r="K22" s="38">
        <v>0</v>
      </c>
      <c r="L22" s="38">
        <v>0</v>
      </c>
    </row>
    <row r="23" spans="1:13" ht="25.5" customHeight="1">
      <c r="A23" s="75"/>
      <c r="B23" s="81"/>
      <c r="C23" s="17" t="s">
        <v>19</v>
      </c>
      <c r="D23" s="71">
        <v>0</v>
      </c>
      <c r="E23" s="72"/>
      <c r="F23" s="73"/>
      <c r="G23" s="37">
        <v>0</v>
      </c>
      <c r="H23" s="37">
        <v>0</v>
      </c>
      <c r="I23" s="38">
        <v>0</v>
      </c>
      <c r="J23" s="38">
        <v>0</v>
      </c>
      <c r="K23" s="38">
        <v>0</v>
      </c>
      <c r="L23" s="38">
        <v>0</v>
      </c>
    </row>
    <row r="24" spans="1:13" ht="15.75" customHeight="1">
      <c r="A24" s="75"/>
      <c r="B24" s="81"/>
      <c r="C24" s="17" t="s">
        <v>18</v>
      </c>
      <c r="D24" s="63">
        <f>D30</f>
        <v>17354.900000000001</v>
      </c>
      <c r="E24" s="66"/>
      <c r="F24" s="67"/>
      <c r="G24" s="36">
        <f t="shared" ref="G24:L24" si="6">G30</f>
        <v>36843.9</v>
      </c>
      <c r="H24" s="36">
        <f t="shared" si="6"/>
        <v>43746</v>
      </c>
      <c r="I24" s="36">
        <f t="shared" si="6"/>
        <v>36000</v>
      </c>
      <c r="J24" s="36">
        <f t="shared" si="6"/>
        <v>24060</v>
      </c>
      <c r="K24" s="36">
        <f t="shared" si="6"/>
        <v>24060</v>
      </c>
      <c r="L24" s="36">
        <f t="shared" si="6"/>
        <v>24060</v>
      </c>
    </row>
    <row r="25" spans="1:13" ht="25.5" hidden="1" customHeight="1">
      <c r="A25" s="75"/>
      <c r="B25" s="81"/>
      <c r="C25" s="17" t="s">
        <v>17</v>
      </c>
      <c r="D25" s="63"/>
      <c r="E25" s="64"/>
      <c r="F25" s="65"/>
      <c r="G25" s="36"/>
      <c r="H25" s="36"/>
      <c r="I25" s="39"/>
      <c r="J25" s="39"/>
      <c r="K25" s="39"/>
      <c r="L25" s="39"/>
    </row>
    <row r="26" spans="1:13" ht="20.25" customHeight="1">
      <c r="A26" s="76"/>
      <c r="B26" s="82"/>
      <c r="C26" s="17" t="s">
        <v>16</v>
      </c>
      <c r="D26" s="63">
        <v>0</v>
      </c>
      <c r="E26" s="64"/>
      <c r="F26" s="65"/>
      <c r="G26" s="36">
        <v>0</v>
      </c>
      <c r="H26" s="36">
        <v>0</v>
      </c>
      <c r="I26" s="39">
        <v>0</v>
      </c>
      <c r="J26" s="39">
        <v>0</v>
      </c>
      <c r="K26" s="39">
        <v>0</v>
      </c>
      <c r="L26" s="39">
        <v>0</v>
      </c>
    </row>
    <row r="27" spans="1:13" ht="21.75" customHeight="1">
      <c r="A27" s="74" t="s">
        <v>37</v>
      </c>
      <c r="B27" s="74" t="s">
        <v>52</v>
      </c>
      <c r="C27" s="17" t="s">
        <v>21</v>
      </c>
      <c r="D27" s="63">
        <f>SUM(D28:D31)</f>
        <v>17354.900000000001</v>
      </c>
      <c r="E27" s="66"/>
      <c r="F27" s="67"/>
      <c r="G27" s="36">
        <f t="shared" ref="G27:L27" si="7">SUM(G28:G31)</f>
        <v>36843.9</v>
      </c>
      <c r="H27" s="36">
        <f t="shared" si="7"/>
        <v>43746</v>
      </c>
      <c r="I27" s="36">
        <f t="shared" si="7"/>
        <v>36000</v>
      </c>
      <c r="J27" s="36">
        <f t="shared" si="7"/>
        <v>24060</v>
      </c>
      <c r="K27" s="36">
        <f t="shared" si="7"/>
        <v>24060</v>
      </c>
      <c r="L27" s="36">
        <f t="shared" si="7"/>
        <v>24060</v>
      </c>
      <c r="M27" s="19">
        <f>SUM(D27:L27)</f>
        <v>206124.79999999999</v>
      </c>
    </row>
    <row r="28" spans="1:13" ht="25.5">
      <c r="A28" s="75"/>
      <c r="B28" s="75"/>
      <c r="C28" s="17" t="s">
        <v>20</v>
      </c>
      <c r="D28" s="68">
        <v>0</v>
      </c>
      <c r="E28" s="69"/>
      <c r="F28" s="70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</row>
    <row r="29" spans="1:13" ht="30" customHeight="1">
      <c r="A29" s="75"/>
      <c r="B29" s="77"/>
      <c r="C29" s="17" t="s">
        <v>19</v>
      </c>
      <c r="D29" s="68">
        <v>0</v>
      </c>
      <c r="E29" s="69"/>
      <c r="F29" s="70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</row>
    <row r="30" spans="1:13" ht="23.25" customHeight="1">
      <c r="A30" s="75"/>
      <c r="B30" s="77"/>
      <c r="C30" s="17" t="s">
        <v>18</v>
      </c>
      <c r="D30" s="63">
        <f>'Прил. 3'!H17</f>
        <v>17354.900000000001</v>
      </c>
      <c r="E30" s="66"/>
      <c r="F30" s="67"/>
      <c r="G30" s="36">
        <f>'Прил. 3'!I17</f>
        <v>36843.9</v>
      </c>
      <c r="H30" s="36">
        <f>'Прил. 3'!J17</f>
        <v>43746</v>
      </c>
      <c r="I30" s="36">
        <f>'Прил. 3'!K17</f>
        <v>36000</v>
      </c>
      <c r="J30" s="36">
        <f>'Прил. 3'!L17</f>
        <v>24060</v>
      </c>
      <c r="K30" s="36">
        <f>'Прил. 3'!M17</f>
        <v>24060</v>
      </c>
      <c r="L30" s="36">
        <f>'Прил. 3'!N17</f>
        <v>24060</v>
      </c>
    </row>
    <row r="31" spans="1:13" ht="21.75" customHeight="1">
      <c r="A31" s="76"/>
      <c r="B31" s="78"/>
      <c r="C31" s="17" t="s">
        <v>16</v>
      </c>
      <c r="D31" s="63">
        <v>0</v>
      </c>
      <c r="E31" s="64"/>
      <c r="F31" s="65"/>
      <c r="G31" s="16">
        <v>0</v>
      </c>
      <c r="H31" s="16">
        <v>0</v>
      </c>
      <c r="I31" s="18">
        <v>0</v>
      </c>
      <c r="J31" s="18">
        <v>0</v>
      </c>
      <c r="K31" s="18">
        <v>0</v>
      </c>
      <c r="L31" s="18">
        <v>0</v>
      </c>
    </row>
    <row r="32" spans="1:13" ht="13.5" hidden="1" customHeight="1">
      <c r="A32" s="74" t="s">
        <v>22</v>
      </c>
      <c r="B32" s="74" t="s">
        <v>36</v>
      </c>
      <c r="C32" s="17" t="s">
        <v>21</v>
      </c>
      <c r="D32" s="63">
        <f>SUM(D33:D37)</f>
        <v>0</v>
      </c>
      <c r="E32" s="66"/>
      <c r="F32" s="67"/>
      <c r="G32" s="16">
        <f t="shared" ref="G32:K32" si="8">SUM(G33:G37)</f>
        <v>0</v>
      </c>
      <c r="H32" s="16">
        <f t="shared" si="8"/>
        <v>0</v>
      </c>
      <c r="I32" s="16">
        <f t="shared" si="8"/>
        <v>0</v>
      </c>
      <c r="J32" s="16">
        <f t="shared" si="8"/>
        <v>0</v>
      </c>
      <c r="K32" s="16">
        <f t="shared" si="8"/>
        <v>0</v>
      </c>
      <c r="L32" s="16">
        <f t="shared" ref="L32" si="9">SUM(L33:L37)</f>
        <v>0</v>
      </c>
      <c r="M32" s="19">
        <f>SUM(D32:L32)</f>
        <v>0</v>
      </c>
    </row>
    <row r="33" spans="1:13" ht="25.5" hidden="1">
      <c r="A33" s="75"/>
      <c r="B33" s="75"/>
      <c r="C33" s="17" t="s">
        <v>20</v>
      </c>
      <c r="D33" s="63"/>
      <c r="E33" s="64"/>
      <c r="F33" s="65"/>
      <c r="G33" s="16"/>
      <c r="H33" s="16"/>
      <c r="I33" s="18"/>
      <c r="J33" s="18"/>
      <c r="K33" s="18"/>
      <c r="L33" s="18"/>
    </row>
    <row r="34" spans="1:13" ht="25.5" hidden="1">
      <c r="A34" s="75"/>
      <c r="B34" s="77"/>
      <c r="C34" s="17" t="s">
        <v>19</v>
      </c>
      <c r="D34" s="63">
        <f>D40</f>
        <v>0</v>
      </c>
      <c r="E34" s="66"/>
      <c r="F34" s="67"/>
      <c r="G34" s="16">
        <f t="shared" ref="G34:L34" si="10">G40</f>
        <v>0</v>
      </c>
      <c r="H34" s="16">
        <f t="shared" si="10"/>
        <v>0</v>
      </c>
      <c r="I34" s="16">
        <f t="shared" si="10"/>
        <v>0</v>
      </c>
      <c r="J34" s="16">
        <f t="shared" si="10"/>
        <v>0</v>
      </c>
      <c r="K34" s="16">
        <f t="shared" si="10"/>
        <v>0</v>
      </c>
      <c r="L34" s="16">
        <f t="shared" si="10"/>
        <v>0</v>
      </c>
    </row>
    <row r="35" spans="1:13" hidden="1">
      <c r="A35" s="75"/>
      <c r="B35" s="77"/>
      <c r="C35" s="17" t="s">
        <v>18</v>
      </c>
      <c r="D35" s="63">
        <f>D41</f>
        <v>0</v>
      </c>
      <c r="E35" s="66"/>
      <c r="F35" s="67"/>
      <c r="G35" s="16">
        <f t="shared" ref="G35:L35" si="11">G41</f>
        <v>0</v>
      </c>
      <c r="H35" s="16">
        <f t="shared" si="11"/>
        <v>0</v>
      </c>
      <c r="I35" s="16">
        <f t="shared" si="11"/>
        <v>0</v>
      </c>
      <c r="J35" s="16">
        <f t="shared" si="11"/>
        <v>0</v>
      </c>
      <c r="K35" s="16">
        <f t="shared" si="11"/>
        <v>0</v>
      </c>
      <c r="L35" s="16">
        <f t="shared" si="11"/>
        <v>0</v>
      </c>
    </row>
    <row r="36" spans="1:13" ht="25.5" hidden="1">
      <c r="A36" s="75"/>
      <c r="B36" s="77"/>
      <c r="C36" s="17" t="s">
        <v>17</v>
      </c>
      <c r="D36" s="63"/>
      <c r="E36" s="64"/>
      <c r="F36" s="65"/>
      <c r="G36" s="16"/>
      <c r="H36" s="16"/>
      <c r="I36" s="18"/>
      <c r="J36" s="18"/>
      <c r="K36" s="18"/>
      <c r="L36" s="18"/>
    </row>
    <row r="37" spans="1:13" ht="12.75" hidden="1" customHeight="1">
      <c r="A37" s="76"/>
      <c r="B37" s="78"/>
      <c r="C37" s="17" t="s">
        <v>16</v>
      </c>
      <c r="D37" s="63"/>
      <c r="E37" s="64"/>
      <c r="F37" s="65"/>
      <c r="G37" s="16"/>
      <c r="H37" s="16"/>
      <c r="I37" s="18"/>
      <c r="J37" s="18"/>
      <c r="K37" s="18"/>
      <c r="L37" s="18"/>
    </row>
    <row r="38" spans="1:13" ht="13.5" hidden="1" customHeight="1">
      <c r="A38" s="74" t="s">
        <v>38</v>
      </c>
      <c r="B38" s="74" t="s">
        <v>39</v>
      </c>
      <c r="C38" s="17" t="s">
        <v>21</v>
      </c>
      <c r="D38" s="63">
        <f>SUM(D39:D43)</f>
        <v>0</v>
      </c>
      <c r="E38" s="66"/>
      <c r="F38" s="67"/>
      <c r="G38" s="16">
        <f t="shared" ref="G38:L38" si="12">SUM(G39:G43)</f>
        <v>0</v>
      </c>
      <c r="H38" s="16">
        <f t="shared" si="12"/>
        <v>0</v>
      </c>
      <c r="I38" s="16">
        <f t="shared" si="12"/>
        <v>0</v>
      </c>
      <c r="J38" s="16">
        <f t="shared" si="12"/>
        <v>0</v>
      </c>
      <c r="K38" s="16">
        <f t="shared" si="12"/>
        <v>0</v>
      </c>
      <c r="L38" s="16">
        <f t="shared" si="12"/>
        <v>0</v>
      </c>
      <c r="M38" s="19">
        <f>SUM(D38:L38)</f>
        <v>0</v>
      </c>
    </row>
    <row r="39" spans="1:13" ht="25.5" hidden="1">
      <c r="A39" s="75"/>
      <c r="B39" s="75"/>
      <c r="C39" s="17" t="s">
        <v>20</v>
      </c>
      <c r="D39" s="63"/>
      <c r="E39" s="64"/>
      <c r="F39" s="65"/>
      <c r="G39" s="16"/>
      <c r="H39" s="16"/>
      <c r="I39" s="18"/>
      <c r="J39" s="18"/>
      <c r="K39" s="18"/>
      <c r="L39" s="18"/>
    </row>
    <row r="40" spans="1:13" ht="25.5" hidden="1" customHeight="1">
      <c r="A40" s="75"/>
      <c r="B40" s="77"/>
      <c r="C40" s="17" t="s">
        <v>19</v>
      </c>
      <c r="D40" s="63">
        <v>0</v>
      </c>
      <c r="E40" s="66"/>
      <c r="F40" s="67"/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</row>
    <row r="41" spans="1:13" ht="15.75" hidden="1" customHeight="1">
      <c r="A41" s="75"/>
      <c r="B41" s="77"/>
      <c r="C41" s="17" t="s">
        <v>18</v>
      </c>
      <c r="D41" s="63">
        <v>0</v>
      </c>
      <c r="E41" s="66"/>
      <c r="F41" s="67"/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</row>
    <row r="42" spans="1:13" ht="25.5" hidden="1" customHeight="1">
      <c r="A42" s="75"/>
      <c r="B42" s="77"/>
      <c r="C42" s="17" t="s">
        <v>17</v>
      </c>
      <c r="D42" s="63"/>
      <c r="E42" s="64"/>
      <c r="F42" s="65"/>
      <c r="G42" s="16"/>
      <c r="H42" s="16"/>
      <c r="I42" s="18"/>
      <c r="J42" s="18"/>
      <c r="K42" s="18"/>
      <c r="L42" s="18"/>
    </row>
    <row r="43" spans="1:13" ht="12" hidden="1" customHeight="1">
      <c r="A43" s="76"/>
      <c r="B43" s="78"/>
      <c r="C43" s="17" t="s">
        <v>16</v>
      </c>
      <c r="D43" s="63"/>
      <c r="E43" s="64"/>
      <c r="F43" s="65"/>
      <c r="G43" s="16"/>
      <c r="H43" s="16"/>
      <c r="I43" s="18"/>
      <c r="J43" s="18"/>
      <c r="K43" s="18"/>
      <c r="L43" s="18"/>
    </row>
    <row r="44" spans="1:13">
      <c r="L44" s="42" t="s">
        <v>58</v>
      </c>
    </row>
  </sheetData>
  <mergeCells count="57">
    <mergeCell ref="K1:L1"/>
    <mergeCell ref="A6:A7"/>
    <mergeCell ref="A5:L5"/>
    <mergeCell ref="B6:B7"/>
    <mergeCell ref="A4:P4"/>
    <mergeCell ref="H2:L2"/>
    <mergeCell ref="A38:A43"/>
    <mergeCell ref="B38:B43"/>
    <mergeCell ref="A15:A20"/>
    <mergeCell ref="C6:C7"/>
    <mergeCell ref="D6:L6"/>
    <mergeCell ref="B9:B14"/>
    <mergeCell ref="A9:A14"/>
    <mergeCell ref="A32:A37"/>
    <mergeCell ref="B32:B37"/>
    <mergeCell ref="A21:A26"/>
    <mergeCell ref="B21:B26"/>
    <mergeCell ref="B15:B20"/>
    <mergeCell ref="A27:A31"/>
    <mergeCell ref="B27:B31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9:F29"/>
    <mergeCell ref="D30:F30"/>
    <mergeCell ref="D31:F31"/>
    <mergeCell ref="D32:F32"/>
    <mergeCell ref="D24:F24"/>
    <mergeCell ref="D25:F25"/>
    <mergeCell ref="D26:F26"/>
    <mergeCell ref="D27:F27"/>
    <mergeCell ref="D28:F28"/>
    <mergeCell ref="D33:F33"/>
    <mergeCell ref="D34:F34"/>
    <mergeCell ref="D35:F35"/>
    <mergeCell ref="D36:F36"/>
    <mergeCell ref="D37:F37"/>
    <mergeCell ref="D43:F43"/>
    <mergeCell ref="D38:F38"/>
    <mergeCell ref="D39:F39"/>
    <mergeCell ref="D40:F40"/>
    <mergeCell ref="D41:F41"/>
    <mergeCell ref="D42:F42"/>
  </mergeCells>
  <pageMargins left="0.78740157480314965" right="0.19685039370078741" top="0.19685039370078741" bottom="0.19685039370078741" header="0" footer="0"/>
  <pageSetup paperSize="9" scale="72" firstPageNumber="28" orientation="landscape" cellComments="asDisplayed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Прил. 3</vt:lpstr>
      <vt:lpstr>прил 4 финансы</vt:lpstr>
      <vt:lpstr>'прил 4 финансы'!Заголовки_для_печати</vt:lpstr>
      <vt:lpstr>'Прил. 3'!Заголовки_для_печати</vt:lpstr>
      <vt:lpstr>'прил 4 финансы'!Область_печати</vt:lpstr>
      <vt:lpstr>'Прил. 3'!Область_печати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Жукова</cp:lastModifiedBy>
  <cp:lastPrinted>2025-06-06T07:34:52Z</cp:lastPrinted>
  <dcterms:created xsi:type="dcterms:W3CDTF">2011-03-10T11:24:53Z</dcterms:created>
  <dcterms:modified xsi:type="dcterms:W3CDTF">2026-01-23T15:53:44Z</dcterms:modified>
</cp:coreProperties>
</file>